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640" yWindow="-135" windowWidth="15225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62" i="1" l="1"/>
  <c r="J100" i="1"/>
  <c r="G62" i="1"/>
  <c r="L100" i="1"/>
  <c r="H62" i="1"/>
  <c r="I176" i="1"/>
  <c r="F24" i="1"/>
  <c r="F138" i="1"/>
  <c r="J176" i="1"/>
  <c r="G81" i="1"/>
  <c r="L119" i="1"/>
  <c r="H24" i="1"/>
  <c r="H81" i="1"/>
  <c r="H138" i="1"/>
  <c r="H195" i="1"/>
  <c r="J43" i="1"/>
  <c r="F119" i="1"/>
  <c r="J157" i="1"/>
  <c r="F176" i="1"/>
  <c r="L43" i="1"/>
  <c r="G119" i="1"/>
  <c r="L157" i="1"/>
  <c r="G176" i="1"/>
  <c r="H119" i="1"/>
  <c r="H176" i="1"/>
  <c r="I62" i="1"/>
  <c r="I119" i="1"/>
  <c r="J62" i="1"/>
  <c r="F81" i="1"/>
  <c r="J119" i="1"/>
  <c r="F195" i="1"/>
  <c r="G24" i="1"/>
  <c r="L62" i="1"/>
  <c r="G138" i="1"/>
  <c r="L176" i="1"/>
  <c r="G195" i="1"/>
  <c r="I24" i="1"/>
  <c r="I81" i="1"/>
  <c r="I138" i="1"/>
  <c r="I195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<sst xmlns="http://schemas.openxmlformats.org/spreadsheetml/2006/main" count="247" uniqueCount="75">
  <si>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</si>
  <si>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</si>
  <si>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</si>
  <si>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</si>
  <si>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</si>
  <si>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</si>
  <si>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</si>
  <si>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</si>
  <si>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</si>
  <si>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</si>
  <si>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</si>
  <si>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</si>
  <si>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</si>
  <si>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</si>
  <si>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</si>
  <si>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</si>
  <si>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</si>
  <si>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</si>
  <si>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</si>
  <si>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</si>
  <si>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</si>
  <si>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</si>
  <si>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</si>
  <si>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</si>
  <si>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</si>
  <si>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</si>
  <si>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</si>
  <si>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</si>
  <si>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</si>
  <si>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</si>
  <si>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</si>
  <si>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</si>
  <si>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</si>
  <si>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</si>
  <si>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</si>
  <si>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</si>
  <si>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</si>
  <si>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</si>
  <si>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Нижне-Иволгинская СОШ</t>
  </si>
  <si>
    <t>г/п</t>
  </si>
  <si>
    <t>Хлеб  йодированный</t>
  </si>
  <si>
    <t>сладкое</t>
  </si>
  <si>
    <t>Напиток из цикория (цикорий, молоко, сахар-песок)</t>
  </si>
  <si>
    <t>Директор школы</t>
  </si>
  <si>
    <t>Галданов С.С.</t>
  </si>
  <si>
    <t>Каша  жидкая  молочная  из пшенной крупы (крупа пшено, молоко, сахар-песок, соль йодированная ,масло сливочное)</t>
  </si>
  <si>
    <t>Какао напиток ( какао порошок, молоко, сахар-песок)</t>
  </si>
  <si>
    <t>Бутерброд горячий с сыром (хлеб,масло,сыр)</t>
  </si>
  <si>
    <t>Гематоген</t>
  </si>
  <si>
    <t>Котлеты из индейки с соусом и макаронные изделия отварные  (индейка, свинина, хлеб йод., сухари панир., масло растительное,соус томатный, макароны, масло сливочное)</t>
  </si>
  <si>
    <t>Чай с лимоном (чай, сахар-песок, лимон)</t>
  </si>
  <si>
    <t>Овощи натуральные свежие</t>
  </si>
  <si>
    <t>Каша  молочная из овсяной  крупы (крупа овсяная,молоко,сахар-песок,соль йодированная ,масло сливочное)</t>
  </si>
  <si>
    <t>Чай с сахаром витаминизированный (чай, сахар, витамин С)</t>
  </si>
  <si>
    <t xml:space="preserve">Батон </t>
  </si>
  <si>
    <t xml:space="preserve">Банан </t>
  </si>
  <si>
    <t xml:space="preserve">Минтай запеченный под молочным соусом с картофельным пюре (минтай,молоко,мука, лук, масло растительное ,соль йодированная, картофель,молоко 3,2 %,масло сливочное)  </t>
  </si>
  <si>
    <t>Икра морковная (морковь,лук репчатый,томатная паста ,сахар,масло растительное)</t>
  </si>
  <si>
    <t>Запеканка рисовая с творогом (творог, крупа рисовая сахар-песок, яйцо, сметана, сухарь панировочный)</t>
  </si>
  <si>
    <t>Напиток злаковый  (напиток злаковый, молоко, сахар-песок)</t>
  </si>
  <si>
    <t xml:space="preserve">Булочка обогащенная </t>
  </si>
  <si>
    <t>Каша вязкая молочная из кукурузной крупы (крупа кукурузная ,молоко,сахар-песок,соль йодированная,масло сливочное)</t>
  </si>
  <si>
    <t>Бутерброд  с сыром  (батон,сыр) 50</t>
  </si>
  <si>
    <t>382.1</t>
  </si>
  <si>
    <t>Каша  молочная из манной крупы (крупа манная, молоко,сахар-песок,соль йодированная)</t>
  </si>
  <si>
    <t xml:space="preserve">Бутерброд  с  маслом (батон,масло) </t>
  </si>
  <si>
    <t xml:space="preserve">Плоды и ягоды свежие </t>
  </si>
  <si>
    <t xml:space="preserve">Котлеты рыбные с соусом и рисовой кашей  (минтай,хлеб, сухари панировочные,масло растительное ,соль йодированная,молоко 3,2% ,крупа рис, масло сливочное)  </t>
  </si>
  <si>
    <t xml:space="preserve">Печенье </t>
  </si>
  <si>
    <t>Каша молочная из ячневой  крупы (крупа ячневая, молоко,сахар-песок,соль йодированная)</t>
  </si>
  <si>
    <t>Сырники из творога (творог, сахар-песок, яйцо, сметана, сухарь панировочный,молоко сгущенное)</t>
  </si>
  <si>
    <t>Котлеты ,биточки особые с соусом и макаронные изделия отварные(говядина, свинина, хлеб йодированый, сухари панировочные, масло растительное,макаронные изделия,масло сливочное)</t>
  </si>
  <si>
    <t>269/202</t>
  </si>
  <si>
    <t>фрукты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</si>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</sst>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38.42578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55" t="s">
        <v>38</v>
      </c>
      <c r="D1" s="56"/>
      <c r="E1" s="57"/>
      <c r="F1" s="3" t="s">
        <v>1</v>
      </c>
      <c r="G1" s="2" t="s">
        <v>2</v>
      </c>
      <c r="H1" s="58" t="s">
        <v>43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44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200</v>
      </c>
      <c r="G6" s="20">
        <v>4.74</v>
      </c>
      <c r="H6" s="20">
        <v>4.33</v>
      </c>
      <c r="I6" s="20">
        <v>17.16</v>
      </c>
      <c r="J6" s="20">
        <v>171.67</v>
      </c>
      <c r="K6" s="21">
        <v>173</v>
      </c>
      <c r="L6" s="20">
        <v>30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25</v>
      </c>
      <c r="E8" s="26" t="s">
        <v>46</v>
      </c>
      <c r="F8" s="27">
        <v>200</v>
      </c>
      <c r="G8" s="27">
        <v>2.35</v>
      </c>
      <c r="H8" s="27">
        <v>2.13</v>
      </c>
      <c r="I8" s="27">
        <v>19.04</v>
      </c>
      <c r="J8" s="27">
        <v>117.72</v>
      </c>
      <c r="K8" s="28">
        <v>382</v>
      </c>
      <c r="L8" s="27">
        <v>20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 t="s">
        <v>29</v>
      </c>
      <c r="E10" s="26" t="s">
        <v>47</v>
      </c>
      <c r="F10" s="27">
        <v>60</v>
      </c>
      <c r="G10" s="27">
        <v>6.06</v>
      </c>
      <c r="H10" s="27">
        <v>7.91</v>
      </c>
      <c r="I10" s="27">
        <v>10.52</v>
      </c>
      <c r="J10" s="27">
        <v>181</v>
      </c>
      <c r="K10" s="28">
        <v>7</v>
      </c>
      <c r="L10" s="27">
        <v>23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 t="s">
        <v>41</v>
      </c>
      <c r="E11" s="26" t="s">
        <v>48</v>
      </c>
      <c r="F11" s="27">
        <v>40</v>
      </c>
      <c r="G11" s="27">
        <v>1.0880000000000001</v>
      </c>
      <c r="H11" s="27">
        <v>0.62</v>
      </c>
      <c r="I11" s="27">
        <v>12.78</v>
      </c>
      <c r="J11" s="27">
        <v>34.14</v>
      </c>
      <c r="K11" s="28" t="s">
        <v>39</v>
      </c>
      <c r="L11" s="27">
        <v>17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0"/>
      <c r="B13" s="31"/>
      <c r="C13" s="32"/>
      <c r="D13" s="33" t="s">
        <v>27</v>
      </c>
      <c r="E13" s="34"/>
      <c r="F13" s="35">
        <f t="shared" ref="F13:J13" si="0">SUM(F6:F12)</f>
        <v>500</v>
      </c>
      <c r="G13" s="35">
        <f t="shared" si="0"/>
        <v>14.238</v>
      </c>
      <c r="H13" s="35">
        <f t="shared" si="0"/>
        <v>14.99</v>
      </c>
      <c r="I13" s="35">
        <f t="shared" si="0"/>
        <v>59.5</v>
      </c>
      <c r="J13" s="35">
        <f t="shared" si="0"/>
        <v>504.53</v>
      </c>
      <c r="K13" s="36"/>
      <c r="L13" s="35">
        <f>SUM(L6:L12)</f>
        <v>90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0"/>
      <c r="B23" s="31"/>
      <c r="C23" s="32"/>
      <c r="D23" s="33" t="s">
        <v>27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thickBot="1" x14ac:dyDescent="0.3">
      <c r="A24" s="40">
        <f t="shared" ref="A24:B24" si="3">A6</f>
        <v>1</v>
      </c>
      <c r="B24" s="41">
        <f t="shared" si="3"/>
        <v>1</v>
      </c>
      <c r="C24" s="50" t="s">
        <v>36</v>
      </c>
      <c r="D24" s="51"/>
      <c r="E24" s="42"/>
      <c r="F24" s="43">
        <f t="shared" ref="F24:J24" si="4">F13+F23</f>
        <v>500</v>
      </c>
      <c r="G24" s="43">
        <f t="shared" si="4"/>
        <v>14.238</v>
      </c>
      <c r="H24" s="43">
        <f t="shared" si="4"/>
        <v>14.99</v>
      </c>
      <c r="I24" s="43">
        <f t="shared" si="4"/>
        <v>59.5</v>
      </c>
      <c r="J24" s="43">
        <f t="shared" si="4"/>
        <v>504.53</v>
      </c>
      <c r="K24" s="43"/>
      <c r="L24" s="43">
        <f>L13+L23</f>
        <v>90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49</v>
      </c>
      <c r="F25" s="20">
        <v>240</v>
      </c>
      <c r="G25" s="20">
        <v>12.56</v>
      </c>
      <c r="H25" s="20">
        <v>15.16</v>
      </c>
      <c r="I25" s="20">
        <v>27.24</v>
      </c>
      <c r="J25" s="20">
        <v>412.28</v>
      </c>
      <c r="K25" s="21">
        <v>314</v>
      </c>
      <c r="L25" s="20">
        <v>64.709999999999994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4"/>
      <c r="B27" s="23"/>
      <c r="C27" s="24"/>
      <c r="D27" s="29" t="s">
        <v>25</v>
      </c>
      <c r="E27" s="26" t="s">
        <v>50</v>
      </c>
      <c r="F27" s="27">
        <v>180</v>
      </c>
      <c r="G27" s="27">
        <v>0.12</v>
      </c>
      <c r="H27" s="27">
        <v>0</v>
      </c>
      <c r="I27" s="27">
        <v>19.63</v>
      </c>
      <c r="J27" s="27">
        <v>79.41</v>
      </c>
      <c r="K27" s="28">
        <v>376</v>
      </c>
      <c r="L27" s="27">
        <v>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4"/>
      <c r="B28" s="23"/>
      <c r="C28" s="24"/>
      <c r="D28" s="29" t="s">
        <v>26</v>
      </c>
      <c r="E28" s="26" t="s">
        <v>40</v>
      </c>
      <c r="F28" s="27">
        <v>25</v>
      </c>
      <c r="G28" s="27">
        <v>1.67</v>
      </c>
      <c r="H28" s="27">
        <v>0.14000000000000001</v>
      </c>
      <c r="I28" s="27">
        <v>11.68</v>
      </c>
      <c r="J28" s="27">
        <v>55.13</v>
      </c>
      <c r="K28" s="28" t="s">
        <v>39</v>
      </c>
      <c r="L28" s="27">
        <v>2.2200000000000002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4"/>
      <c r="B29" s="23"/>
      <c r="C29" s="24"/>
      <c r="D29" s="29" t="s">
        <v>32</v>
      </c>
      <c r="E29" s="26"/>
      <c r="F29" s="27"/>
      <c r="G29" s="27"/>
      <c r="H29" s="27"/>
      <c r="I29" s="27"/>
      <c r="J29" s="27"/>
      <c r="K29" s="28"/>
      <c r="L29" s="2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23"/>
      <c r="C30" s="24"/>
      <c r="D30" s="25" t="s">
        <v>29</v>
      </c>
      <c r="E30" s="26" t="s">
        <v>51</v>
      </c>
      <c r="F30" s="27">
        <v>60</v>
      </c>
      <c r="G30" s="27">
        <v>0.56000000000000005</v>
      </c>
      <c r="H30" s="27">
        <v>0.09</v>
      </c>
      <c r="I30" s="27">
        <v>1.87</v>
      </c>
      <c r="J30" s="27">
        <v>11.27</v>
      </c>
      <c r="K30" s="28">
        <v>71</v>
      </c>
      <c r="L30" s="27">
        <v>15.07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5"/>
      <c r="B32" s="31"/>
      <c r="C32" s="32"/>
      <c r="D32" s="33" t="s">
        <v>27</v>
      </c>
      <c r="E32" s="34"/>
      <c r="F32" s="35">
        <f t="shared" ref="F32:J32" si="5">SUM(F25:F31)</f>
        <v>505</v>
      </c>
      <c r="G32" s="35">
        <f t="shared" si="5"/>
        <v>14.91</v>
      </c>
      <c r="H32" s="35">
        <f t="shared" si="5"/>
        <v>15.39</v>
      </c>
      <c r="I32" s="35">
        <f t="shared" si="5"/>
        <v>60.419999999999995</v>
      </c>
      <c r="J32" s="35">
        <f t="shared" si="5"/>
        <v>558.08999999999992</v>
      </c>
      <c r="K32" s="36"/>
      <c r="L32" s="35">
        <f>SUM(L25:L31)</f>
        <v>90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4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5"/>
      <c r="B42" s="31"/>
      <c r="C42" s="32"/>
      <c r="D42" s="33" t="s">
        <v>27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6">
        <f t="shared" ref="A43:B43" si="8">A25</f>
        <v>1</v>
      </c>
      <c r="B43" s="46">
        <f t="shared" si="8"/>
        <v>2</v>
      </c>
      <c r="C43" s="50" t="s">
        <v>36</v>
      </c>
      <c r="D43" s="51"/>
      <c r="E43" s="42"/>
      <c r="F43" s="43">
        <f t="shared" ref="F43:J43" si="9">F32+F42</f>
        <v>505</v>
      </c>
      <c r="G43" s="43">
        <f t="shared" si="9"/>
        <v>14.91</v>
      </c>
      <c r="H43" s="43">
        <f t="shared" si="9"/>
        <v>15.39</v>
      </c>
      <c r="I43" s="43">
        <f t="shared" si="9"/>
        <v>60.419999999999995</v>
      </c>
      <c r="J43" s="43">
        <f t="shared" si="9"/>
        <v>558.08999999999992</v>
      </c>
      <c r="K43" s="43"/>
      <c r="L43" s="43">
        <f>L32+L42</f>
        <v>90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52</v>
      </c>
      <c r="F44" s="20">
        <v>180</v>
      </c>
      <c r="G44" s="20">
        <v>7.2</v>
      </c>
      <c r="H44" s="20">
        <v>11.96</v>
      </c>
      <c r="I44" s="20">
        <v>24.34</v>
      </c>
      <c r="J44" s="20">
        <v>205.54</v>
      </c>
      <c r="K44" s="21">
        <v>173</v>
      </c>
      <c r="L44" s="20">
        <v>28.92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25</v>
      </c>
      <c r="E46" s="26" t="s">
        <v>53</v>
      </c>
      <c r="F46" s="27">
        <v>180</v>
      </c>
      <c r="G46" s="27">
        <v>0.09</v>
      </c>
      <c r="H46" s="27">
        <v>0</v>
      </c>
      <c r="I46" s="27">
        <v>8.89</v>
      </c>
      <c r="J46" s="27">
        <v>35.909999999999997</v>
      </c>
      <c r="K46" s="28">
        <v>376</v>
      </c>
      <c r="L46" s="27">
        <v>6.45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26</v>
      </c>
      <c r="E47" s="26" t="s">
        <v>54</v>
      </c>
      <c r="F47" s="27">
        <v>25</v>
      </c>
      <c r="G47" s="27">
        <v>1.87</v>
      </c>
      <c r="H47" s="27">
        <v>0.73</v>
      </c>
      <c r="I47" s="27">
        <v>12.15</v>
      </c>
      <c r="J47" s="27">
        <v>62.81</v>
      </c>
      <c r="K47" s="28" t="s">
        <v>39</v>
      </c>
      <c r="L47" s="27">
        <v>3.15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73</v>
      </c>
      <c r="E48" s="26" t="s">
        <v>55</v>
      </c>
      <c r="F48" s="27">
        <v>220</v>
      </c>
      <c r="G48" s="27">
        <v>3.2</v>
      </c>
      <c r="H48" s="27">
        <v>1.07</v>
      </c>
      <c r="I48" s="27">
        <v>44.81</v>
      </c>
      <c r="J48" s="27">
        <v>204.86</v>
      </c>
      <c r="K48" s="28" t="s">
        <v>39</v>
      </c>
      <c r="L48" s="27">
        <v>51.48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0"/>
      <c r="B51" s="31"/>
      <c r="C51" s="32"/>
      <c r="D51" s="33" t="s">
        <v>27</v>
      </c>
      <c r="E51" s="34"/>
      <c r="F51" s="35">
        <f t="shared" ref="F51:J51" si="10">SUM(F44:F50)</f>
        <v>605</v>
      </c>
      <c r="G51" s="35">
        <f t="shared" si="10"/>
        <v>12.36</v>
      </c>
      <c r="H51" s="35">
        <f t="shared" si="10"/>
        <v>13.760000000000002</v>
      </c>
      <c r="I51" s="35">
        <f t="shared" si="10"/>
        <v>90.19</v>
      </c>
      <c r="J51" s="35">
        <f t="shared" si="10"/>
        <v>509.12</v>
      </c>
      <c r="K51" s="36"/>
      <c r="L51" s="35">
        <f>SUM(L44:L50)</f>
        <v>90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0"/>
      <c r="B61" s="31"/>
      <c r="C61" s="32"/>
      <c r="D61" s="33" t="s">
        <v>27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0">
        <f t="shared" ref="A62:B62" si="13">A44</f>
        <v>1</v>
      </c>
      <c r="B62" s="41">
        <f t="shared" si="13"/>
        <v>3</v>
      </c>
      <c r="C62" s="50" t="s">
        <v>36</v>
      </c>
      <c r="D62" s="51"/>
      <c r="E62" s="42"/>
      <c r="F62" s="43">
        <f t="shared" ref="F62:J62" si="14">F51+F61</f>
        <v>605</v>
      </c>
      <c r="G62" s="43">
        <f t="shared" si="14"/>
        <v>12.36</v>
      </c>
      <c r="H62" s="43">
        <f t="shared" si="14"/>
        <v>13.760000000000002</v>
      </c>
      <c r="I62" s="43">
        <f t="shared" si="14"/>
        <v>90.19</v>
      </c>
      <c r="J62" s="43">
        <f t="shared" si="14"/>
        <v>509.12</v>
      </c>
      <c r="K62" s="43"/>
      <c r="L62" s="43">
        <f>L51+L61</f>
        <v>90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56</v>
      </c>
      <c r="F63" s="20">
        <v>280</v>
      </c>
      <c r="G63" s="20">
        <v>9.08</v>
      </c>
      <c r="H63" s="20">
        <v>12.21</v>
      </c>
      <c r="I63" s="20">
        <v>23.2</v>
      </c>
      <c r="J63" s="20">
        <v>302.39999999999998</v>
      </c>
      <c r="K63" s="21">
        <v>233</v>
      </c>
      <c r="L63" s="20">
        <v>60.83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25</v>
      </c>
      <c r="E65" s="26" t="s">
        <v>42</v>
      </c>
      <c r="F65" s="27">
        <v>180</v>
      </c>
      <c r="G65" s="27">
        <v>2.58</v>
      </c>
      <c r="H65" s="27">
        <v>2.2799999999999998</v>
      </c>
      <c r="I65" s="27">
        <v>12.45</v>
      </c>
      <c r="J65" s="27">
        <v>81.819999999999993</v>
      </c>
      <c r="K65" s="28">
        <v>382.1</v>
      </c>
      <c r="L65" s="27">
        <v>11.9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26</v>
      </c>
      <c r="E66" s="26" t="s">
        <v>40</v>
      </c>
      <c r="F66" s="27">
        <v>30</v>
      </c>
      <c r="G66" s="27">
        <v>2.79</v>
      </c>
      <c r="H66" s="27">
        <v>0.28299999999999997</v>
      </c>
      <c r="I66" s="27">
        <v>18.55</v>
      </c>
      <c r="J66" s="27">
        <v>87.92</v>
      </c>
      <c r="K66" s="28" t="s">
        <v>39</v>
      </c>
      <c r="L66" s="27">
        <v>2.27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 t="s">
        <v>32</v>
      </c>
      <c r="E67" s="26"/>
      <c r="F67" s="27"/>
      <c r="G67" s="27"/>
      <c r="H67" s="27"/>
      <c r="I67" s="27"/>
      <c r="J67" s="27"/>
      <c r="K67" s="28"/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 t="s">
        <v>29</v>
      </c>
      <c r="E68" s="26" t="s">
        <v>57</v>
      </c>
      <c r="F68" s="27">
        <v>60</v>
      </c>
      <c r="G68" s="27">
        <v>1.24</v>
      </c>
      <c r="H68" s="27">
        <v>1.23</v>
      </c>
      <c r="I68" s="27">
        <v>6.28</v>
      </c>
      <c r="J68" s="27">
        <v>42.39</v>
      </c>
      <c r="K68" s="28">
        <v>54</v>
      </c>
      <c r="L68" s="27">
        <v>15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0"/>
      <c r="B70" s="31"/>
      <c r="C70" s="32"/>
      <c r="D70" s="33" t="s">
        <v>27</v>
      </c>
      <c r="E70" s="34"/>
      <c r="F70" s="35">
        <f t="shared" ref="F70:J70" si="15">SUM(F63:F69)</f>
        <v>550</v>
      </c>
      <c r="G70" s="35">
        <f t="shared" si="15"/>
        <v>15.69</v>
      </c>
      <c r="H70" s="35">
        <f t="shared" si="15"/>
        <v>16.003</v>
      </c>
      <c r="I70" s="35">
        <f t="shared" si="15"/>
        <v>60.480000000000004</v>
      </c>
      <c r="J70" s="35">
        <f t="shared" si="15"/>
        <v>514.53</v>
      </c>
      <c r="K70" s="36"/>
      <c r="L70" s="35">
        <f>SUM(L63:L69)</f>
        <v>90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0"/>
      <c r="B80" s="31"/>
      <c r="C80" s="32"/>
      <c r="D80" s="33" t="s">
        <v>27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0">
        <f t="shared" ref="A81:B81" si="18">A63</f>
        <v>1</v>
      </c>
      <c r="B81" s="41">
        <f t="shared" si="18"/>
        <v>4</v>
      </c>
      <c r="C81" s="50" t="s">
        <v>36</v>
      </c>
      <c r="D81" s="51"/>
      <c r="E81" s="42"/>
      <c r="F81" s="43">
        <f t="shared" ref="F81:J81" si="19">F70+F80</f>
        <v>550</v>
      </c>
      <c r="G81" s="43">
        <f t="shared" si="19"/>
        <v>15.69</v>
      </c>
      <c r="H81" s="43">
        <f t="shared" si="19"/>
        <v>16.003</v>
      </c>
      <c r="I81" s="43">
        <f t="shared" si="19"/>
        <v>60.480000000000004</v>
      </c>
      <c r="J81" s="43">
        <f t="shared" si="19"/>
        <v>514.53</v>
      </c>
      <c r="K81" s="43"/>
      <c r="L81" s="43">
        <f>L70+L80</f>
        <v>90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58</v>
      </c>
      <c r="F82" s="20">
        <v>210</v>
      </c>
      <c r="G82" s="20">
        <v>15.27</v>
      </c>
      <c r="H82" s="20">
        <v>13.1</v>
      </c>
      <c r="I82" s="20">
        <v>36.523000000000003</v>
      </c>
      <c r="J82" s="20">
        <v>246.06</v>
      </c>
      <c r="K82" s="21">
        <v>188</v>
      </c>
      <c r="L82" s="20">
        <v>51.09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9" t="s">
        <v>25</v>
      </c>
      <c r="E84" s="26" t="s">
        <v>59</v>
      </c>
      <c r="F84" s="27">
        <v>200</v>
      </c>
      <c r="G84" s="27">
        <v>1.58</v>
      </c>
      <c r="H84" s="27">
        <v>1.55</v>
      </c>
      <c r="I84" s="27">
        <v>14.48</v>
      </c>
      <c r="J84" s="27">
        <v>78.569999999999993</v>
      </c>
      <c r="K84" s="28">
        <v>379</v>
      </c>
      <c r="L84" s="27">
        <v>19.64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26</v>
      </c>
      <c r="E85" s="26" t="s">
        <v>40</v>
      </c>
      <c r="F85" s="27">
        <v>30</v>
      </c>
      <c r="G85" s="27">
        <v>2.79</v>
      </c>
      <c r="H85" s="27">
        <v>0.28299999999999997</v>
      </c>
      <c r="I85" s="27">
        <v>18.55</v>
      </c>
      <c r="J85" s="27">
        <v>87.92</v>
      </c>
      <c r="K85" s="28" t="s">
        <v>39</v>
      </c>
      <c r="L85" s="27">
        <v>2.27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29" t="s">
        <v>33</v>
      </c>
      <c r="E86" s="26"/>
      <c r="F86" s="27"/>
      <c r="G86" s="27"/>
      <c r="H86" s="27"/>
      <c r="I86" s="27"/>
      <c r="J86" s="27"/>
      <c r="K86" s="28"/>
      <c r="L86" s="2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5" t="s">
        <v>74</v>
      </c>
      <c r="E87" s="26" t="s">
        <v>60</v>
      </c>
      <c r="F87" s="27">
        <v>60</v>
      </c>
      <c r="G87" s="27">
        <v>4.97</v>
      </c>
      <c r="H87" s="27">
        <v>1.61</v>
      </c>
      <c r="I87" s="27">
        <v>34.619999999999997</v>
      </c>
      <c r="J87" s="27">
        <v>176.15</v>
      </c>
      <c r="K87" s="28">
        <v>445</v>
      </c>
      <c r="L87" s="27">
        <v>17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0"/>
      <c r="B89" s="31"/>
      <c r="C89" s="32"/>
      <c r="D89" s="33" t="s">
        <v>27</v>
      </c>
      <c r="E89" s="34"/>
      <c r="F89" s="35">
        <f t="shared" ref="F89:J89" si="20">SUM(F82:F88)</f>
        <v>500</v>
      </c>
      <c r="G89" s="35">
        <f t="shared" si="20"/>
        <v>24.61</v>
      </c>
      <c r="H89" s="35">
        <f t="shared" si="20"/>
        <v>16.542999999999999</v>
      </c>
      <c r="I89" s="35">
        <f t="shared" si="20"/>
        <v>104.173</v>
      </c>
      <c r="J89" s="35">
        <f t="shared" si="20"/>
        <v>588.70000000000005</v>
      </c>
      <c r="K89" s="36"/>
      <c r="L89" s="35">
        <f>SUM(L82:L88)</f>
        <v>90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0"/>
      <c r="B99" s="31"/>
      <c r="C99" s="32"/>
      <c r="D99" s="33" t="s">
        <v>27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thickBot="1" x14ac:dyDescent="0.3">
      <c r="A100" s="40">
        <f t="shared" ref="A100:B100" si="23">A82</f>
        <v>1</v>
      </c>
      <c r="B100" s="41">
        <f t="shared" si="23"/>
        <v>5</v>
      </c>
      <c r="C100" s="50" t="s">
        <v>36</v>
      </c>
      <c r="D100" s="51"/>
      <c r="E100" s="42"/>
      <c r="F100" s="43">
        <f t="shared" ref="F100:J100" si="24">F89+F99</f>
        <v>500</v>
      </c>
      <c r="G100" s="43">
        <f t="shared" si="24"/>
        <v>24.61</v>
      </c>
      <c r="H100" s="43">
        <f t="shared" si="24"/>
        <v>16.542999999999999</v>
      </c>
      <c r="I100" s="43">
        <f t="shared" si="24"/>
        <v>104.173</v>
      </c>
      <c r="J100" s="43">
        <f t="shared" si="24"/>
        <v>588.70000000000005</v>
      </c>
      <c r="K100" s="43"/>
      <c r="L100" s="43">
        <f>L89+L99</f>
        <v>90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6</v>
      </c>
      <c r="C101" s="17" t="s">
        <v>23</v>
      </c>
      <c r="D101" s="18" t="s">
        <v>24</v>
      </c>
      <c r="E101" s="19" t="s">
        <v>61</v>
      </c>
      <c r="F101" s="20">
        <v>200</v>
      </c>
      <c r="G101" s="20">
        <v>4.9400000000000004</v>
      </c>
      <c r="H101" s="20">
        <v>6.5</v>
      </c>
      <c r="I101" s="20">
        <v>25.32</v>
      </c>
      <c r="J101" s="20">
        <v>307.5</v>
      </c>
      <c r="K101" s="21">
        <v>182</v>
      </c>
      <c r="L101" s="20">
        <v>32.590000000000003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9" t="s">
        <v>25</v>
      </c>
      <c r="E103" s="26" t="s">
        <v>42</v>
      </c>
      <c r="F103" s="27">
        <v>200</v>
      </c>
      <c r="G103" s="27">
        <v>2.58</v>
      </c>
      <c r="H103" s="27">
        <v>2.2799999999999998</v>
      </c>
      <c r="I103" s="27">
        <v>12.45</v>
      </c>
      <c r="J103" s="27">
        <v>81.819999999999993</v>
      </c>
      <c r="K103" s="28" t="s">
        <v>63</v>
      </c>
      <c r="L103" s="27">
        <v>20.41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 t="s">
        <v>41</v>
      </c>
      <c r="E105" s="26" t="s">
        <v>48</v>
      </c>
      <c r="F105" s="27">
        <v>40</v>
      </c>
      <c r="G105" s="27">
        <v>1.0880000000000001</v>
      </c>
      <c r="H105" s="27">
        <v>0.62</v>
      </c>
      <c r="I105" s="27">
        <v>12.78</v>
      </c>
      <c r="J105" s="27">
        <v>34.14</v>
      </c>
      <c r="K105" s="28" t="s">
        <v>39</v>
      </c>
      <c r="L105" s="27">
        <v>17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 t="s">
        <v>29</v>
      </c>
      <c r="E106" s="26" t="s">
        <v>62</v>
      </c>
      <c r="F106" s="27">
        <v>60</v>
      </c>
      <c r="G106" s="27">
        <v>4.1500000000000004</v>
      </c>
      <c r="H106" s="27">
        <v>3.57</v>
      </c>
      <c r="I106" s="27">
        <v>10.07</v>
      </c>
      <c r="J106" s="27">
        <v>117.08</v>
      </c>
      <c r="K106" s="28">
        <v>7</v>
      </c>
      <c r="L106" s="27">
        <v>20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0"/>
      <c r="B108" s="31"/>
      <c r="C108" s="32"/>
      <c r="D108" s="33" t="s">
        <v>27</v>
      </c>
      <c r="E108" s="34"/>
      <c r="F108" s="35">
        <f>SUM(F101:F107)</f>
        <v>500</v>
      </c>
      <c r="G108" s="35">
        <f>SUM(G101:G107)</f>
        <v>12.758000000000001</v>
      </c>
      <c r="H108" s="35">
        <f>SUM(H101:H107)</f>
        <v>12.969999999999999</v>
      </c>
      <c r="I108" s="35">
        <f>SUM(I101:I107)</f>
        <v>60.62</v>
      </c>
      <c r="J108" s="35">
        <f>SUM(J101:J107)</f>
        <v>540.54</v>
      </c>
      <c r="K108" s="36"/>
      <c r="L108" s="35">
        <f>SUM(L101:L107)</f>
        <v>90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7">
        <f t="shared" ref="A109:B109" si="25">A101</f>
        <v>2</v>
      </c>
      <c r="B109" s="38">
        <f t="shared" si="25"/>
        <v>6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0"/>
      <c r="B118" s="31"/>
      <c r="C118" s="32"/>
      <c r="D118" s="33" t="s">
        <v>27</v>
      </c>
      <c r="E118" s="34"/>
      <c r="F118" s="35">
        <f t="shared" ref="F118:J118" si="26">SUM(F109:F117)</f>
        <v>0</v>
      </c>
      <c r="G118" s="35">
        <f t="shared" si="26"/>
        <v>0</v>
      </c>
      <c r="H118" s="35">
        <f t="shared" si="26"/>
        <v>0</v>
      </c>
      <c r="I118" s="35">
        <f t="shared" si="26"/>
        <v>0</v>
      </c>
      <c r="J118" s="35">
        <f t="shared" si="26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0">
        <f t="shared" ref="A119:B119" si="27">A101</f>
        <v>2</v>
      </c>
      <c r="B119" s="41">
        <f t="shared" si="27"/>
        <v>6</v>
      </c>
      <c r="C119" s="50" t="s">
        <v>36</v>
      </c>
      <c r="D119" s="51"/>
      <c r="E119" s="42"/>
      <c r="F119" s="43">
        <f t="shared" ref="F119:J119" si="28">F108+F118</f>
        <v>500</v>
      </c>
      <c r="G119" s="43">
        <f t="shared" si="28"/>
        <v>12.758000000000001</v>
      </c>
      <c r="H119" s="43">
        <f t="shared" si="28"/>
        <v>12.969999999999999</v>
      </c>
      <c r="I119" s="43">
        <f t="shared" si="28"/>
        <v>60.62</v>
      </c>
      <c r="J119" s="43">
        <f t="shared" si="28"/>
        <v>540.54</v>
      </c>
      <c r="K119" s="43"/>
      <c r="L119" s="43">
        <f>L108+L118</f>
        <v>90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4">
        <v>2</v>
      </c>
      <c r="B120" s="23">
        <v>7</v>
      </c>
      <c r="C120" s="17" t="s">
        <v>23</v>
      </c>
      <c r="D120" s="18" t="s">
        <v>24</v>
      </c>
      <c r="E120" s="19" t="s">
        <v>71</v>
      </c>
      <c r="F120" s="20">
        <v>230</v>
      </c>
      <c r="G120" s="20">
        <v>16.399999999999999</v>
      </c>
      <c r="H120" s="20">
        <v>17.22</v>
      </c>
      <c r="I120" s="20">
        <v>26.63</v>
      </c>
      <c r="J120" s="20">
        <v>340.1</v>
      </c>
      <c r="K120" s="21" t="s">
        <v>72</v>
      </c>
      <c r="L120" s="20">
        <v>66.23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4"/>
      <c r="B122" s="23"/>
      <c r="C122" s="24"/>
      <c r="D122" s="29" t="s">
        <v>25</v>
      </c>
      <c r="E122" s="26" t="s">
        <v>50</v>
      </c>
      <c r="F122" s="27">
        <v>180</v>
      </c>
      <c r="G122" s="27">
        <v>0.12</v>
      </c>
      <c r="H122" s="27">
        <v>0</v>
      </c>
      <c r="I122" s="27">
        <v>19.63</v>
      </c>
      <c r="J122" s="27">
        <v>79.41</v>
      </c>
      <c r="K122" s="28">
        <v>376</v>
      </c>
      <c r="L122" s="27">
        <v>8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4"/>
      <c r="B123" s="23"/>
      <c r="C123" s="24"/>
      <c r="D123" s="29" t="s">
        <v>26</v>
      </c>
      <c r="E123" s="26" t="s">
        <v>40</v>
      </c>
      <c r="F123" s="27">
        <v>30</v>
      </c>
      <c r="G123" s="27">
        <v>2.79</v>
      </c>
      <c r="H123" s="27">
        <v>0.28299999999999997</v>
      </c>
      <c r="I123" s="27">
        <v>18.55</v>
      </c>
      <c r="J123" s="27">
        <v>87.92</v>
      </c>
      <c r="K123" s="28" t="s">
        <v>39</v>
      </c>
      <c r="L123" s="27">
        <v>2.27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4"/>
      <c r="B124" s="23"/>
      <c r="C124" s="24"/>
      <c r="D124" s="29" t="s">
        <v>32</v>
      </c>
      <c r="E124" s="26"/>
      <c r="F124" s="27"/>
      <c r="G124" s="27"/>
      <c r="H124" s="27"/>
      <c r="I124" s="27"/>
      <c r="J124" s="27"/>
      <c r="K124" s="28"/>
      <c r="L124" s="2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4"/>
      <c r="B125" s="23"/>
      <c r="C125" s="24"/>
      <c r="D125" s="25" t="s">
        <v>29</v>
      </c>
      <c r="E125" s="26" t="s">
        <v>51</v>
      </c>
      <c r="F125" s="27">
        <v>60</v>
      </c>
      <c r="G125" s="27">
        <v>0.56000000000000005</v>
      </c>
      <c r="H125" s="27">
        <v>0.09</v>
      </c>
      <c r="I125" s="27">
        <v>1.87</v>
      </c>
      <c r="J125" s="27">
        <v>11.27</v>
      </c>
      <c r="K125" s="28">
        <v>71</v>
      </c>
      <c r="L125" s="27">
        <v>13.5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5"/>
      <c r="B127" s="31"/>
      <c r="C127" s="32"/>
      <c r="D127" s="33" t="s">
        <v>27</v>
      </c>
      <c r="E127" s="34"/>
      <c r="F127" s="35">
        <f t="shared" ref="F127:J127" si="29">SUM(F120:F126)</f>
        <v>500</v>
      </c>
      <c r="G127" s="35">
        <f t="shared" si="29"/>
        <v>19.869999999999997</v>
      </c>
      <c r="H127" s="35">
        <f t="shared" si="29"/>
        <v>17.593</v>
      </c>
      <c r="I127" s="35">
        <f t="shared" si="29"/>
        <v>66.680000000000007</v>
      </c>
      <c r="J127" s="35">
        <f t="shared" si="29"/>
        <v>518.70000000000005</v>
      </c>
      <c r="K127" s="36"/>
      <c r="L127" s="35">
        <f>SUM(L120:L126)</f>
        <v>90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38">
        <f t="shared" ref="A128:B128" si="30">A120</f>
        <v>2</v>
      </c>
      <c r="B128" s="38">
        <f t="shared" si="30"/>
        <v>7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4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5"/>
      <c r="B137" s="31"/>
      <c r="C137" s="32"/>
      <c r="D137" s="33" t="s">
        <v>27</v>
      </c>
      <c r="E137" s="34"/>
      <c r="F137" s="35">
        <f t="shared" ref="F137:J137" si="31">SUM(F128:F136)</f>
        <v>0</v>
      </c>
      <c r="G137" s="35">
        <f t="shared" si="31"/>
        <v>0</v>
      </c>
      <c r="H137" s="35">
        <f t="shared" si="31"/>
        <v>0</v>
      </c>
      <c r="I137" s="35">
        <f t="shared" si="31"/>
        <v>0</v>
      </c>
      <c r="J137" s="35">
        <f t="shared" si="31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6">
        <f t="shared" ref="A138:B138" si="32">A120</f>
        <v>2</v>
      </c>
      <c r="B138" s="46">
        <f t="shared" si="32"/>
        <v>7</v>
      </c>
      <c r="C138" s="50" t="s">
        <v>36</v>
      </c>
      <c r="D138" s="51"/>
      <c r="E138" s="42"/>
      <c r="F138" s="43">
        <f t="shared" ref="F138:J138" si="33">F127+F137</f>
        <v>500</v>
      </c>
      <c r="G138" s="43">
        <f t="shared" si="33"/>
        <v>19.869999999999997</v>
      </c>
      <c r="H138" s="43">
        <f t="shared" si="33"/>
        <v>17.593</v>
      </c>
      <c r="I138" s="43">
        <f t="shared" si="33"/>
        <v>66.680000000000007</v>
      </c>
      <c r="J138" s="43">
        <f t="shared" si="33"/>
        <v>518.70000000000005</v>
      </c>
      <c r="K138" s="43"/>
      <c r="L138" s="43">
        <f>L127+L137</f>
        <v>90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8</v>
      </c>
      <c r="C139" s="17" t="s">
        <v>23</v>
      </c>
      <c r="D139" s="18" t="s">
        <v>24</v>
      </c>
      <c r="E139" s="19" t="s">
        <v>64</v>
      </c>
      <c r="F139" s="20">
        <v>180</v>
      </c>
      <c r="G139" s="20">
        <v>5.95</v>
      </c>
      <c r="H139" s="20">
        <v>5.82</v>
      </c>
      <c r="I139" s="20">
        <v>24.6</v>
      </c>
      <c r="J139" s="20">
        <v>247.09</v>
      </c>
      <c r="K139" s="21">
        <v>181</v>
      </c>
      <c r="L139" s="20">
        <v>26.29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9" t="s">
        <v>25</v>
      </c>
      <c r="E141" s="26" t="s">
        <v>59</v>
      </c>
      <c r="F141" s="27">
        <v>180</v>
      </c>
      <c r="G141" s="27">
        <v>1.58</v>
      </c>
      <c r="H141" s="27">
        <v>1.1000000000000001</v>
      </c>
      <c r="I141" s="27">
        <v>12.5</v>
      </c>
      <c r="J141" s="27">
        <v>78.569999999999993</v>
      </c>
      <c r="K141" s="28">
        <v>379</v>
      </c>
      <c r="L141" s="27">
        <v>19.64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29" t="s">
        <v>26</v>
      </c>
      <c r="E142" s="26" t="s">
        <v>65</v>
      </c>
      <c r="F142" s="27">
        <v>40</v>
      </c>
      <c r="G142" s="27">
        <v>6.82</v>
      </c>
      <c r="H142" s="27">
        <v>8.4600000000000009</v>
      </c>
      <c r="I142" s="27">
        <v>13.07</v>
      </c>
      <c r="J142" s="27">
        <v>169.7</v>
      </c>
      <c r="K142" s="28">
        <v>1</v>
      </c>
      <c r="L142" s="27">
        <v>20.45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29" t="s">
        <v>32</v>
      </c>
      <c r="E143" s="26"/>
      <c r="F143" s="27"/>
      <c r="G143" s="27"/>
      <c r="H143" s="27"/>
      <c r="I143" s="27"/>
      <c r="J143" s="27"/>
      <c r="K143" s="28"/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5" t="s">
        <v>29</v>
      </c>
      <c r="E144" s="26" t="s">
        <v>66</v>
      </c>
      <c r="F144" s="27">
        <v>100</v>
      </c>
      <c r="G144" s="27">
        <v>0.4</v>
      </c>
      <c r="H144" s="27">
        <v>0.4</v>
      </c>
      <c r="I144" s="27">
        <v>9.8000000000000007</v>
      </c>
      <c r="J144" s="27">
        <v>47</v>
      </c>
      <c r="K144" s="28">
        <v>338</v>
      </c>
      <c r="L144" s="27">
        <v>23.62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0"/>
      <c r="B146" s="31"/>
      <c r="C146" s="32"/>
      <c r="D146" s="33" t="s">
        <v>27</v>
      </c>
      <c r="E146" s="34"/>
      <c r="F146" s="35">
        <f t="shared" ref="F146:J146" si="34">SUM(F139:F145)</f>
        <v>500</v>
      </c>
      <c r="G146" s="35">
        <f t="shared" si="34"/>
        <v>14.750000000000002</v>
      </c>
      <c r="H146" s="35">
        <f t="shared" si="34"/>
        <v>15.780000000000001</v>
      </c>
      <c r="I146" s="35">
        <f t="shared" si="34"/>
        <v>59.97</v>
      </c>
      <c r="J146" s="35">
        <f t="shared" si="34"/>
        <v>542.3599999999999</v>
      </c>
      <c r="K146" s="36"/>
      <c r="L146" s="35">
        <f>SUM(L139:L145)</f>
        <v>90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7">
        <f t="shared" ref="A147:B147" si="35">A139</f>
        <v>2</v>
      </c>
      <c r="B147" s="38">
        <f t="shared" si="35"/>
        <v>8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0"/>
      <c r="B156" s="31"/>
      <c r="C156" s="32"/>
      <c r="D156" s="33" t="s">
        <v>27</v>
      </c>
      <c r="E156" s="34"/>
      <c r="F156" s="35">
        <f t="shared" ref="F156:J156" si="36">SUM(F147:F155)</f>
        <v>0</v>
      </c>
      <c r="G156" s="35">
        <f t="shared" si="36"/>
        <v>0</v>
      </c>
      <c r="H156" s="35">
        <f t="shared" si="36"/>
        <v>0</v>
      </c>
      <c r="I156" s="35">
        <f t="shared" si="36"/>
        <v>0</v>
      </c>
      <c r="J156" s="35">
        <f t="shared" si="36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0">
        <f t="shared" ref="A157:B157" si="37">A139</f>
        <v>2</v>
      </c>
      <c r="B157" s="41">
        <f t="shared" si="37"/>
        <v>8</v>
      </c>
      <c r="C157" s="50" t="s">
        <v>36</v>
      </c>
      <c r="D157" s="51"/>
      <c r="E157" s="42"/>
      <c r="F157" s="43">
        <f t="shared" ref="F157:J157" si="38">F146+F156</f>
        <v>500</v>
      </c>
      <c r="G157" s="43">
        <f t="shared" si="38"/>
        <v>14.750000000000002</v>
      </c>
      <c r="H157" s="43">
        <f t="shared" si="38"/>
        <v>15.780000000000001</v>
      </c>
      <c r="I157" s="43">
        <f t="shared" si="38"/>
        <v>59.97</v>
      </c>
      <c r="J157" s="43">
        <f t="shared" si="38"/>
        <v>542.3599999999999</v>
      </c>
      <c r="K157" s="43"/>
      <c r="L157" s="43">
        <f>L146+L156</f>
        <v>90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9</v>
      </c>
      <c r="C158" s="17" t="s">
        <v>23</v>
      </c>
      <c r="D158" s="18" t="s">
        <v>24</v>
      </c>
      <c r="E158" s="19" t="s">
        <v>67</v>
      </c>
      <c r="F158" s="20">
        <v>230</v>
      </c>
      <c r="G158" s="20">
        <v>9.6999999999999993</v>
      </c>
      <c r="H158" s="20">
        <v>13.88</v>
      </c>
      <c r="I158" s="20">
        <v>7.5</v>
      </c>
      <c r="J158" s="20">
        <v>341</v>
      </c>
      <c r="K158" s="21">
        <v>272</v>
      </c>
      <c r="L158" s="20">
        <v>59.33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9" t="s">
        <v>25</v>
      </c>
      <c r="E160" s="26" t="s">
        <v>46</v>
      </c>
      <c r="F160" s="27">
        <v>200</v>
      </c>
      <c r="G160" s="27">
        <v>2.35</v>
      </c>
      <c r="H160" s="27">
        <v>2.13</v>
      </c>
      <c r="I160" s="27">
        <v>19.04</v>
      </c>
      <c r="J160" s="27">
        <v>117.72</v>
      </c>
      <c r="K160" s="28">
        <v>382</v>
      </c>
      <c r="L160" s="27">
        <v>20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26</v>
      </c>
      <c r="E161" s="26" t="s">
        <v>40</v>
      </c>
      <c r="F161" s="27">
        <v>30</v>
      </c>
      <c r="G161" s="27">
        <v>2.79</v>
      </c>
      <c r="H161" s="27">
        <v>0.28299999999999997</v>
      </c>
      <c r="I161" s="27">
        <v>18.55</v>
      </c>
      <c r="J161" s="27">
        <v>87.92</v>
      </c>
      <c r="K161" s="28" t="s">
        <v>39</v>
      </c>
      <c r="L161" s="27">
        <v>2.27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/>
      <c r="E162" s="26"/>
      <c r="F162" s="27"/>
      <c r="G162" s="27"/>
      <c r="H162" s="27"/>
      <c r="I162" s="27"/>
      <c r="J162" s="27"/>
      <c r="K162" s="28"/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5" t="s">
        <v>41</v>
      </c>
      <c r="E163" s="26" t="s">
        <v>68</v>
      </c>
      <c r="F163" s="27">
        <v>40</v>
      </c>
      <c r="G163" s="27">
        <v>2.8</v>
      </c>
      <c r="H163" s="27">
        <v>1.6</v>
      </c>
      <c r="I163" s="27">
        <v>32.799999999999997</v>
      </c>
      <c r="J163" s="27">
        <v>88</v>
      </c>
      <c r="K163" s="28" t="s">
        <v>39</v>
      </c>
      <c r="L163" s="27">
        <v>8.4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0"/>
      <c r="B165" s="31"/>
      <c r="C165" s="32"/>
      <c r="D165" s="33" t="s">
        <v>27</v>
      </c>
      <c r="E165" s="34"/>
      <c r="F165" s="35">
        <f t="shared" ref="F165:J165" si="39">SUM(F158:F164)</f>
        <v>500</v>
      </c>
      <c r="G165" s="35">
        <f t="shared" si="39"/>
        <v>17.64</v>
      </c>
      <c r="H165" s="35">
        <f t="shared" si="39"/>
        <v>17.893000000000004</v>
      </c>
      <c r="I165" s="35">
        <f t="shared" si="39"/>
        <v>77.89</v>
      </c>
      <c r="J165" s="35">
        <f t="shared" si="39"/>
        <v>634.64</v>
      </c>
      <c r="K165" s="36"/>
      <c r="L165" s="35">
        <f>SUM(L158:L164)</f>
        <v>90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7">
        <f t="shared" ref="A166:B166" si="40">A158</f>
        <v>2</v>
      </c>
      <c r="B166" s="38">
        <f t="shared" si="40"/>
        <v>9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0"/>
      <c r="B175" s="31"/>
      <c r="C175" s="32"/>
      <c r="D175" s="33" t="s">
        <v>27</v>
      </c>
      <c r="E175" s="34"/>
      <c r="F175" s="35">
        <f t="shared" ref="F175:J175" si="41">SUM(F166:F174)</f>
        <v>0</v>
      </c>
      <c r="G175" s="35">
        <f t="shared" si="41"/>
        <v>0</v>
      </c>
      <c r="H175" s="35">
        <f t="shared" si="41"/>
        <v>0</v>
      </c>
      <c r="I175" s="35">
        <f t="shared" si="41"/>
        <v>0</v>
      </c>
      <c r="J175" s="35">
        <f t="shared" si="41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thickBot="1" x14ac:dyDescent="0.3">
      <c r="A176" s="40">
        <f t="shared" ref="A176:B176" si="42">A158</f>
        <v>2</v>
      </c>
      <c r="B176" s="41">
        <f t="shared" si="42"/>
        <v>9</v>
      </c>
      <c r="C176" s="50" t="s">
        <v>36</v>
      </c>
      <c r="D176" s="51"/>
      <c r="E176" s="42"/>
      <c r="F176" s="43">
        <f t="shared" ref="F176:J176" si="43">F165+F175</f>
        <v>500</v>
      </c>
      <c r="G176" s="43">
        <f t="shared" si="43"/>
        <v>17.64</v>
      </c>
      <c r="H176" s="43">
        <f t="shared" si="43"/>
        <v>17.893000000000004</v>
      </c>
      <c r="I176" s="43">
        <f t="shared" si="43"/>
        <v>77.89</v>
      </c>
      <c r="J176" s="43">
        <f t="shared" si="43"/>
        <v>634.64</v>
      </c>
      <c r="K176" s="43"/>
      <c r="L176" s="43">
        <f>L165+L175</f>
        <v>90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10</v>
      </c>
      <c r="C177" s="17" t="s">
        <v>23</v>
      </c>
      <c r="D177" s="18" t="s">
        <v>24</v>
      </c>
      <c r="E177" s="19" t="s">
        <v>69</v>
      </c>
      <c r="F177" s="20">
        <v>200</v>
      </c>
      <c r="G177" s="20">
        <v>7.2</v>
      </c>
      <c r="H177" s="20">
        <v>11.96</v>
      </c>
      <c r="I177" s="20">
        <v>24.34</v>
      </c>
      <c r="J177" s="20">
        <v>205.54</v>
      </c>
      <c r="K177" s="21"/>
      <c r="L177" s="20">
        <v>27.93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9" t="s">
        <v>25</v>
      </c>
      <c r="E179" s="26" t="s">
        <v>42</v>
      </c>
      <c r="F179" s="27">
        <v>200</v>
      </c>
      <c r="G179" s="27">
        <v>2.58</v>
      </c>
      <c r="H179" s="27">
        <v>2.2799999999999998</v>
      </c>
      <c r="I179" s="27">
        <v>12.45</v>
      </c>
      <c r="J179" s="27">
        <v>81.819999999999993</v>
      </c>
      <c r="K179" s="28"/>
      <c r="L179" s="27">
        <v>18.14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26</v>
      </c>
      <c r="E180" s="26" t="s">
        <v>54</v>
      </c>
      <c r="F180" s="27">
        <v>25</v>
      </c>
      <c r="G180" s="27">
        <v>1.87</v>
      </c>
      <c r="H180" s="27">
        <v>0.73</v>
      </c>
      <c r="I180" s="27">
        <v>12.15</v>
      </c>
      <c r="J180" s="27">
        <v>62.81</v>
      </c>
      <c r="K180" s="28"/>
      <c r="L180" s="27">
        <v>3.15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29" t="s">
        <v>29</v>
      </c>
      <c r="E181" s="26" t="s">
        <v>70</v>
      </c>
      <c r="F181" s="27">
        <v>75</v>
      </c>
      <c r="G181" s="27">
        <v>11.12</v>
      </c>
      <c r="H181" s="27">
        <v>9.24</v>
      </c>
      <c r="I181" s="27">
        <v>16.98</v>
      </c>
      <c r="J181" s="27">
        <v>197.51</v>
      </c>
      <c r="K181" s="28"/>
      <c r="L181" s="27">
        <v>40.78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5" t="s">
        <v>33</v>
      </c>
      <c r="E182" s="26"/>
      <c r="F182" s="27"/>
      <c r="G182" s="27"/>
      <c r="H182" s="27"/>
      <c r="I182" s="27"/>
      <c r="J182" s="27"/>
      <c r="K182" s="28"/>
      <c r="L182" s="27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0"/>
      <c r="B184" s="31"/>
      <c r="C184" s="32"/>
      <c r="D184" s="33" t="s">
        <v>27</v>
      </c>
      <c r="E184" s="34"/>
      <c r="F184" s="35">
        <f t="shared" ref="F184:J184" si="44">SUM(F177:F183)</f>
        <v>500</v>
      </c>
      <c r="G184" s="35">
        <f t="shared" si="44"/>
        <v>22.770000000000003</v>
      </c>
      <c r="H184" s="35">
        <f t="shared" si="44"/>
        <v>24.21</v>
      </c>
      <c r="I184" s="35">
        <f t="shared" si="44"/>
        <v>65.92</v>
      </c>
      <c r="J184" s="35">
        <f t="shared" si="44"/>
        <v>547.68000000000006</v>
      </c>
      <c r="K184" s="36"/>
      <c r="L184" s="35">
        <f>SUM(L177:L183)</f>
        <v>90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37">
        <f t="shared" ref="A185:B185" si="45">A177</f>
        <v>2</v>
      </c>
      <c r="B185" s="38">
        <f t="shared" si="45"/>
        <v>10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0"/>
      <c r="B194" s="31"/>
      <c r="C194" s="32"/>
      <c r="D194" s="33" t="s">
        <v>27</v>
      </c>
      <c r="E194" s="34"/>
      <c r="F194" s="35">
        <f t="shared" ref="F194:J194" si="46">SUM(F185:F193)</f>
        <v>0</v>
      </c>
      <c r="G194" s="35">
        <f t="shared" si="46"/>
        <v>0</v>
      </c>
      <c r="H194" s="35">
        <f t="shared" si="46"/>
        <v>0</v>
      </c>
      <c r="I194" s="35">
        <f t="shared" si="46"/>
        <v>0</v>
      </c>
      <c r="J194" s="35">
        <f t="shared" si="46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0">
        <f t="shared" ref="A195:B195" si="47">A177</f>
        <v>2</v>
      </c>
      <c r="B195" s="41">
        <f t="shared" si="47"/>
        <v>10</v>
      </c>
      <c r="C195" s="50" t="s">
        <v>36</v>
      </c>
      <c r="D195" s="51"/>
      <c r="E195" s="42"/>
      <c r="F195" s="43">
        <f t="shared" ref="F195:J195" si="48">F184+F194</f>
        <v>500</v>
      </c>
      <c r="G195" s="43">
        <f t="shared" si="48"/>
        <v>22.770000000000003</v>
      </c>
      <c r="H195" s="43">
        <f t="shared" si="48"/>
        <v>24.21</v>
      </c>
      <c r="I195" s="43">
        <f t="shared" si="48"/>
        <v>65.92</v>
      </c>
      <c r="J195" s="43">
        <f t="shared" si="48"/>
        <v>547.68000000000006</v>
      </c>
      <c r="K195" s="43"/>
      <c r="L195" s="43">
        <f>L184+L194</f>
        <v>90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47"/>
      <c r="B196" s="48"/>
      <c r="C196" s="52" t="s">
        <v>37</v>
      </c>
      <c r="D196" s="53"/>
      <c r="E196" s="54"/>
      <c r="F196" s="49">
        <f t="shared" ref="F196:J196" si="49">(F24+F43+F62+F81+F100+F119+F138+F157+F176+F195)/(IF(F24=0,0,1)+IF(F43=0,0,1)+IF(F62=0,0,1)+IF(F81=0,0,1)+IF(F100=0,0,1)+IF(F119=0,0,1)+IF(F138=0,0,1)+IF(F157=0,0,1)+IF(F176=0,0,1)+IF(F195=0,0,1))</f>
        <v>516</v>
      </c>
      <c r="G196" s="49">
        <f t="shared" si="49"/>
        <v>16.959599999999998</v>
      </c>
      <c r="H196" s="49">
        <f t="shared" si="49"/>
        <v>16.513200000000005</v>
      </c>
      <c r="I196" s="49">
        <f t="shared" si="49"/>
        <v>70.584299999999999</v>
      </c>
      <c r="J196" s="49">
        <f t="shared" si="49"/>
        <v>545.8889999999999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90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НИСОШ</cp:lastModifiedBy>
  <dcterms:modified xsi:type="dcterms:W3CDTF">2024-09-17T01:06:11Z</dcterms:modified>
</cp:coreProperties>
</file>